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<sst xmlns="http://schemas.openxmlformats.org/spreadsheetml/2006/main" count="21" uniqueCount="19">
  <si>
    <t xml:space="preserve">Tanggal</t>
  </si>
  <si>
    <t xml:space="preserve">Keterangan</t>
  </si>
  <si>
    <t xml:space="preserve">Masuk (kg)</t>
  </si>
  <si>
    <t xml:space="preserve">Dipakai (kg)</t>
  </si>
  <si>
    <t xml:space="preserve">Sisa (kg)</t>
  </si>
  <si>
    <t xml:space="preserve">Harga/kg</t>
  </si>
  <si>
    <t xml:space="preserve">Nilai sisa</t>
  </si>
  <si>
    <t xml:space="preserve">Saldo awal (hasil timbang)</t>
  </si>
  <si>
    <t xml:space="preserve">Beli 2 sak @25 kg</t>
  </si>
  <si>
    <t xml:space="preserve">Produksi roti tawar</t>
  </si>
  <si>
    <t xml:space="preserve">Produksi roti manis</t>
  </si>
  <si>
    <t xml:space="preserve">Beli 1 sak @25 kg (harga naik)</t>
  </si>
  <si>
    <t xml:space="preserve">Tumpah saat menimbang</t>
  </si>
  <si>
    <t xml:space="preserve">Jumlah 1–10 Okt</t>
  </si>
  <si>
    <t xml:space="preserve">Rata-rata dipakai per hari (kg)</t>
  </si>
  <si>
    <t xml:space="preserve">Waktu tunggu pemasok + cadangan (hari)</t>
  </si>
  <si>
    <t xml:space="preserve">Stok minimum (kg)</t>
  </si>
  <si>
    <t xml:space="preserve">Status</t>
  </si>
  <si>
    <t xml:space="preserve">Sumber: Kartu stok bahan baku: tepung terigu (kg) di dapur roti rumahan, Oktober 2026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</si>
</sst>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n">
        <v>46296</v>
      </c>
      <c r="B2" s="3" t="s">
        <v>7</v>
      </c>
      <c r="E2" s="4" t="n">
        <v>18</v>
      </c>
      <c r="F2" s="4" t="n">
        <v>12400</v>
      </c>
      <c r="G2" s="5" t="n">
        <f aca="false">E2*F2</f>
        <v>223200</v>
      </c>
    </row>
    <row r="3" customFormat="false" ht="15" hidden="false" customHeight="false" outlineLevel="0" collapsed="false">
      <c r="A3" s="2" t="n">
        <v>46297</v>
      </c>
      <c r="B3" s="3" t="s">
        <v>8</v>
      </c>
      <c r="C3" s="4" t="n">
        <v>50</v>
      </c>
      <c r="E3" s="5" t="n">
        <f aca="false">E2+C3-D3</f>
        <v>68</v>
      </c>
      <c r="F3" s="4" t="n">
        <v>12400</v>
      </c>
      <c r="G3" s="5" t="n">
        <f aca="false">E3*F3</f>
        <v>843200</v>
      </c>
    </row>
    <row r="4" customFormat="false" ht="15" hidden="false" customHeight="false" outlineLevel="0" collapsed="false">
      <c r="A4" s="2" t="n">
        <v>46298</v>
      </c>
      <c r="B4" s="3" t="s">
        <v>9</v>
      </c>
      <c r="D4" s="4" t="n">
        <v>14.5</v>
      </c>
      <c r="E4" s="5" t="n">
        <f aca="false">E3+C4-D4</f>
        <v>53.5</v>
      </c>
      <c r="F4" s="4" t="n">
        <v>12400</v>
      </c>
      <c r="G4" s="5" t="n">
        <f aca="false">E4*F4</f>
        <v>663400</v>
      </c>
    </row>
    <row r="5" customFormat="false" ht="15" hidden="false" customHeight="false" outlineLevel="0" collapsed="false">
      <c r="A5" s="2" t="n">
        <v>46300</v>
      </c>
      <c r="B5" s="3" t="s">
        <v>10</v>
      </c>
      <c r="D5" s="4" t="n">
        <v>11</v>
      </c>
      <c r="E5" s="5" t="n">
        <f aca="false">E4+C5-D5</f>
        <v>42.5</v>
      </c>
      <c r="F5" s="4" t="n">
        <v>12400</v>
      </c>
      <c r="G5" s="5" t="n">
        <f aca="false">E5*F5</f>
        <v>527000</v>
      </c>
    </row>
    <row r="6" customFormat="false" ht="15" hidden="false" customHeight="false" outlineLevel="0" collapsed="false">
      <c r="A6" s="2" t="n">
        <v>46302</v>
      </c>
      <c r="B6" s="3" t="s">
        <v>9</v>
      </c>
      <c r="D6" s="4" t="n">
        <v>15</v>
      </c>
      <c r="E6" s="5" t="n">
        <f aca="false">E5+C6-D6</f>
        <v>27.5</v>
      </c>
      <c r="F6" s="4" t="n">
        <v>12400</v>
      </c>
      <c r="G6" s="5" t="n">
        <f aca="false">E6*F6</f>
        <v>341000</v>
      </c>
    </row>
    <row r="7" customFormat="false" ht="15" hidden="false" customHeight="false" outlineLevel="0" collapsed="false">
      <c r="A7" s="2" t="n">
        <v>46303</v>
      </c>
      <c r="B7" s="3" t="s">
        <v>11</v>
      </c>
      <c r="C7" s="4" t="n">
        <v>25</v>
      </c>
      <c r="E7" s="5" t="n">
        <f aca="false">E6+C7-D7</f>
        <v>52.5</v>
      </c>
      <c r="F7" s="4" t="n">
        <v>12800</v>
      </c>
      <c r="G7" s="5" t="n">
        <f aca="false">E7*F7</f>
        <v>672000</v>
      </c>
    </row>
    <row r="8" customFormat="false" ht="15" hidden="false" customHeight="false" outlineLevel="0" collapsed="false">
      <c r="A8" s="2" t="n">
        <v>46304</v>
      </c>
      <c r="B8" s="3" t="s">
        <v>12</v>
      </c>
      <c r="D8" s="4" t="n">
        <v>0.5</v>
      </c>
      <c r="E8" s="5" t="n">
        <f aca="false">E7+C8-D8</f>
        <v>52</v>
      </c>
      <c r="F8" s="4" t="n">
        <v>12800</v>
      </c>
      <c r="G8" s="5" t="n">
        <f aca="false">E8*F8</f>
        <v>665600</v>
      </c>
    </row>
    <row r="9" customFormat="false" ht="15" hidden="false" customHeight="false" outlineLevel="0" collapsed="false">
      <c r="A9" s="2" t="n">
        <v>46305</v>
      </c>
      <c r="B9" s="3" t="s">
        <v>10</v>
      </c>
      <c r="D9" s="4" t="n">
        <v>12</v>
      </c>
      <c r="E9" s="5" t="n">
        <f aca="false">E8+C9-D9</f>
        <v>40</v>
      </c>
      <c r="F9" s="4" t="n">
        <v>12800</v>
      </c>
      <c r="G9" s="5" t="n">
        <f aca="false">E9*F9</f>
        <v>512000</v>
      </c>
    </row>
    <row r="10" customFormat="false" ht="15" hidden="false" customHeight="false" outlineLevel="0" collapsed="false">
      <c r="B10" s="1" t="s">
        <v>13</v>
      </c>
      <c r="C10" s="6" t="n">
        <f aca="false">SUM(C3:C9)</f>
        <v>75</v>
      </c>
      <c r="D10" s="6" t="n">
        <f aca="false">SUM(D3:D9)</f>
        <v>53</v>
      </c>
      <c r="E10" s="6" t="n">
        <f aca="false">E2+C10-D10</f>
        <v>40</v>
      </c>
    </row>
    <row r="12" customFormat="false" ht="15" hidden="false" customHeight="false" outlineLevel="0" collapsed="false">
      <c r="A12" s="3" t="s">
        <v>14</v>
      </c>
      <c r="E12" s="5" t="n">
        <f aca="false">ROUND(D10/10,1)</f>
        <v>5.3</v>
      </c>
    </row>
    <row r="13" customFormat="false" ht="15" hidden="false" customHeight="false" outlineLevel="0" collapsed="false">
      <c r="A13" s="3" t="s">
        <v>15</v>
      </c>
      <c r="E13" s="4" t="n">
        <v>7</v>
      </c>
    </row>
    <row r="14" customFormat="false" ht="15" hidden="false" customHeight="false" outlineLevel="0" collapsed="false">
      <c r="A14" s="3" t="s">
        <v>16</v>
      </c>
      <c r="E14" s="5" t="n">
        <f aca="false">ROUNDUP(E12*E13,0)</f>
        <v>38</v>
      </c>
    </row>
    <row r="15" customFormat="false" ht="15" hidden="false" customHeight="false" outlineLevel="0" collapsed="false">
      <c r="A15" s="1" t="s">
        <v>17</v>
      </c>
      <c r="E15" s="6" t="str">
        <f aca="false">IF(E9&lt;=E14,"Beli lagi","Aman")</f>
        <v>Aman</v>
      </c>
    </row>
    <row r="17" customFormat="false" ht="15" hidden="false" customHeight="false" outlineLevel="0" collapsed="false">
      <c r="A17" s="7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