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<sst xmlns="http://schemas.openxmlformats.org/spreadsheetml/2006/main" count="19" uniqueCount="19">
  <si>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Barang (kemasan beli)</t>
  </si>
  <si>
    <t xml:space="preserve">Harga beli</t>
  </si>
  <si>
    <t xml:space="preserve">Isi</t>
  </si>
  <si>
    <t xml:space="preserve">Ongkos angkut</t>
  </si>
  <si>
    <t xml:space="preserve">HPP/satuan</t>
  </si>
  <si>
    <t xml:space="preserve">Harga jual</t>
  </si>
  <si>
    <t xml:space="preserve">Laba/satuan</t>
  </si>
  <si>
    <t xml:space="preserve">Markup</t>
  </si>
  <si>
    <t xml:space="preserve">Terjual Okt</t>
  </si>
  <si>
    <t xml:space="preserve">Laba kotor</t>
  </si>
  <si>
    <t xml:space="preserve">Mi instan goreng (dus)</t>
  </si>
  <si>
    <t xml:space="preserve">Minyak goreng 1 L (dus)</t>
  </si>
  <si>
    <t xml:space="preserve">Gula pasir 1 kg (karung 50 kg)</t>
  </si>
  <si>
    <t xml:space="preserve">Kopi sachet (renceng isi 10)</t>
  </si>
  <si>
    <t xml:space="preserve">Air mineral 600 ml (dus isi 24)</t>
  </si>
  <si>
    <t xml:space="preserve">Total laba kotor</t>
  </si>
  <si>
    <t xml:space="preserve">Target markup gula</t>
  </si>
  <si>
    <t xml:space="preserve">Harga jual minimal gula (dibulatkan ke ratusan)</t>
  </si>
  <si>
    <t xml:space="preserve">Sumber: HPP per satuan eceran di warung sembako, dari harga beli per dus/karung (harga fiktif).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</si>
</sst>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5"/>
    <col collapsed="false" customWidth="true" hidden="false" outlineLevel="0" max="6" min="5" style="0" width="12"/>
    <col collapsed="false" customWidth="true" hidden="false" outlineLevel="0" max="7" min="7" style="0" width="13"/>
    <col collapsed="false" customWidth="true" hidden="false" outlineLevel="0" max="8" min="8" style="0" width="10"/>
    <col collapsed="false" customWidth="true" hidden="false" outlineLevel="0" max="9" min="9" style="0" width="13"/>
    <col collapsed="false" customWidth="true" hidden="false" outlineLevel="0" max="10" min="10" style="0" width="1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</row>
    <row r="2" customFormat="false" ht="15" hidden="false" customHeight="false" outlineLevel="0" collapsed="false">
      <c r="A2" s="3" t="s">
        <v>10</v>
      </c>
      <c r="B2" s="4" t="n">
        <v>115000</v>
      </c>
      <c r="C2" s="4" t="n">
        <v>40</v>
      </c>
      <c r="D2" s="4" t="n">
        <v>2000</v>
      </c>
      <c r="E2" s="5" t="n">
        <f aca="false">(B2+D2)/C2</f>
        <v>2925</v>
      </c>
      <c r="F2" s="4" t="n">
        <v>3500</v>
      </c>
      <c r="G2" s="5" t="n">
        <f aca="false">F2-E2</f>
        <v>575</v>
      </c>
      <c r="H2" s="6" t="n">
        <f aca="false">IFERROR(G2/E2,0)</f>
        <v>0.196581196581197</v>
      </c>
      <c r="I2" s="4" t="n">
        <v>320</v>
      </c>
      <c r="J2" s="5" t="n">
        <f aca="false">G2*I2</f>
        <v>184000</v>
      </c>
    </row>
    <row r="3" customFormat="false" ht="15" hidden="false" customHeight="false" outlineLevel="0" collapsed="false">
      <c r="A3" s="3" t="s">
        <v>11</v>
      </c>
      <c r="B3" s="4" t="n">
        <v>205000</v>
      </c>
      <c r="C3" s="4" t="n">
        <v>12</v>
      </c>
      <c r="D3" s="4" t="n">
        <v>2000</v>
      </c>
      <c r="E3" s="5" t="n">
        <f aca="false">(B3+D3)/C3</f>
        <v>17250</v>
      </c>
      <c r="F3" s="4" t="n">
        <v>19000</v>
      </c>
      <c r="G3" s="5" t="n">
        <f aca="false">F3-E3</f>
        <v>1750</v>
      </c>
      <c r="H3" s="6" t="n">
        <f aca="false">IFERROR(G3/E3,0)</f>
        <v>0.101449275362319</v>
      </c>
      <c r="I3" s="4" t="n">
        <v>96</v>
      </c>
      <c r="J3" s="5" t="n">
        <f aca="false">G3*I3</f>
        <v>168000</v>
      </c>
    </row>
    <row r="4" customFormat="false" ht="15" hidden="false" customHeight="false" outlineLevel="0" collapsed="false">
      <c r="A4" s="3" t="s">
        <v>12</v>
      </c>
      <c r="B4" s="4" t="n">
        <v>850000</v>
      </c>
      <c r="C4" s="4" t="n">
        <v>50</v>
      </c>
      <c r="D4" s="4" t="n">
        <v>5000</v>
      </c>
      <c r="E4" s="5" t="n">
        <f aca="false">(B4+D4)/C4</f>
        <v>17100</v>
      </c>
      <c r="F4" s="4" t="n">
        <v>18500</v>
      </c>
      <c r="G4" s="5" t="n">
        <f aca="false">F4-E4</f>
        <v>1400</v>
      </c>
      <c r="H4" s="6" t="n">
        <f aca="false">IFERROR(G4/E4,0)</f>
        <v>0.0818713450292398</v>
      </c>
      <c r="I4" s="4" t="n">
        <v>140</v>
      </c>
      <c r="J4" s="5" t="n">
        <f aca="false">G4*I4</f>
        <v>196000</v>
      </c>
    </row>
    <row r="5" customFormat="false" ht="15" hidden="false" customHeight="false" outlineLevel="0" collapsed="false">
      <c r="A5" s="3" t="s">
        <v>13</v>
      </c>
      <c r="B5" s="4" t="n">
        <v>14000</v>
      </c>
      <c r="C5" s="4" t="n">
        <v>10</v>
      </c>
      <c r="D5" s="4" t="n">
        <v>0</v>
      </c>
      <c r="E5" s="5" t="n">
        <f aca="false">(B5+D5)/C5</f>
        <v>1400</v>
      </c>
      <c r="F5" s="4" t="n">
        <v>2000</v>
      </c>
      <c r="G5" s="5" t="n">
        <f aca="false">F5-E5</f>
        <v>600</v>
      </c>
      <c r="H5" s="6" t="n">
        <f aca="false">IFERROR(G5/E5,0)</f>
        <v>0.428571428571429</v>
      </c>
      <c r="I5" s="4" t="n">
        <v>450</v>
      </c>
      <c r="J5" s="5" t="n">
        <f aca="false">G5*I5</f>
        <v>270000</v>
      </c>
    </row>
    <row r="6" customFormat="false" ht="15" hidden="false" customHeight="false" outlineLevel="0" collapsed="false">
      <c r="A6" s="3" t="s">
        <v>14</v>
      </c>
      <c r="B6" s="4" t="n">
        <v>50000</v>
      </c>
      <c r="C6" s="4" t="n">
        <v>24</v>
      </c>
      <c r="D6" s="4" t="n">
        <v>1000</v>
      </c>
      <c r="E6" s="5" t="n">
        <f aca="false">(B6+D6)/C6</f>
        <v>2125</v>
      </c>
      <c r="F6" s="4" t="n">
        <v>3000</v>
      </c>
      <c r="G6" s="5" t="n">
        <f aca="false">F6-E6</f>
        <v>875</v>
      </c>
      <c r="H6" s="6" t="n">
        <f aca="false">IFERROR(G6/E6,0)</f>
        <v>0.411764705882353</v>
      </c>
      <c r="I6" s="4" t="n">
        <v>210</v>
      </c>
      <c r="J6" s="5" t="n">
        <f aca="false">G6*I6</f>
        <v>183750</v>
      </c>
    </row>
    <row r="7" customFormat="false" ht="15" hidden="false" customHeight="false" outlineLevel="0" collapsed="false">
      <c r="A7" s="1" t="s">
        <v>15</v>
      </c>
      <c r="J7" s="7" t="n">
        <f aca="false">SUM(J2:J6)</f>
        <v>1001750</v>
      </c>
    </row>
    <row r="9" customFormat="false" ht="15" hidden="false" customHeight="false" outlineLevel="0" collapsed="false">
      <c r="A9" s="3" t="s">
        <v>16</v>
      </c>
      <c r="B9" s="8" t="n">
        <v>0.15</v>
      </c>
    </row>
    <row r="10" customFormat="false" ht="15" hidden="false" customHeight="false" outlineLevel="0" collapsed="false">
      <c r="A10" s="3" t="s">
        <v>17</v>
      </c>
      <c r="B10" s="5" t="n">
        <f aca="false">ROUNDUP(E4*(1+B9),-2)</f>
        <v>19700</v>
      </c>
    </row>
    <row r="12" customFormat="false" ht="15" hidden="false" customHeight="false" outlineLevel="0" collapsed="false">
      <c r="A12" s="9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